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790E91E7-43AB-4E5E-AE4F-679ECAB9E5C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  <c r="J10" i="1"/>
  <c r="I10" i="1"/>
  <c r="H10" i="1"/>
  <c r="G10" i="1"/>
  <c r="F10" i="1"/>
  <c r="E10" i="1"/>
  <c r="J8" i="1"/>
  <c r="I8" i="1"/>
  <c r="H8" i="1"/>
  <c r="G8" i="1"/>
  <c r="F8" i="1"/>
  <c r="E8" i="1"/>
  <c r="J6" i="1"/>
  <c r="I6" i="1"/>
  <c r="H6" i="1"/>
  <c r="G6" i="1"/>
  <c r="F6" i="1"/>
  <c r="E6" i="1"/>
  <c r="J4" i="1"/>
  <c r="I4" i="1"/>
  <c r="H4" i="1"/>
  <c r="G4" i="1"/>
  <c r="F4" i="1"/>
  <c r="E4" i="1"/>
  <c r="H13" i="1" l="1"/>
  <c r="G13" i="1"/>
  <c r="E13" i="1"/>
  <c r="I13" i="1"/>
  <c r="F13" i="1"/>
  <c r="J13" i="1"/>
</calcChain>
</file>

<file path=xl/sharedStrings.xml><?xml version="1.0" encoding="utf-8"?>
<sst xmlns="http://schemas.openxmlformats.org/spreadsheetml/2006/main" count="14" uniqueCount="10">
  <si>
    <t>JRC Geel</t>
  </si>
  <si>
    <t>B) Service contracts</t>
  </si>
  <si>
    <t>Trend 2018-23</t>
  </si>
  <si>
    <t>i) Security (FTE)</t>
  </si>
  <si>
    <t>as t CO2e</t>
  </si>
  <si>
    <t>ii) Cleaning (FTE)</t>
  </si>
  <si>
    <t>iii) Services (printing, advertising, architecture and engineering, multi-technical building maintenance) (kEUR)</t>
  </si>
  <si>
    <t>iv) Service contracts - Services (Service/Insurance, banking services, advice, and fees) (kEUR)</t>
  </si>
  <si>
    <t>v) Other heavy service contracts - (kEUR)</t>
  </si>
  <si>
    <t>TOTAL 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</si>
</sst>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4" fontId="4" fillId="3" borderId="2" xfId="0" applyNumberFormat="1" applyFont="1" applyFill="1" applyBorder="1"/>
    <xf numFmtId="4" fontId="4" fillId="3" borderId="3" xfId="0" applyNumberFormat="1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3" fillId="3" borderId="0" xfId="0" applyFont="1" applyFill="1"/>
    <xf numFmtId="4" fontId="3" fillId="3" borderId="0" xfId="0" applyNumberFormat="1" applyFont="1" applyFill="1" applyAlignment="1">
      <alignment vertical="center" wrapText="1"/>
    </xf>
    <xf numFmtId="4" fontId="3" fillId="3" borderId="5" xfId="0" applyNumberFormat="1" applyFont="1" applyFill="1" applyBorder="1" applyAlignment="1">
      <alignment vertical="center" wrapText="1"/>
    </xf>
    <xf numFmtId="0" fontId="4" fillId="0" borderId="4" xfId="0" applyFont="1" applyBorder="1"/>
    <xf numFmtId="0" fontId="4" fillId="0" borderId="0" xfId="0" applyFont="1"/>
    <xf numFmtId="4" fontId="4" fillId="0" borderId="0" xfId="0" applyNumberFormat="1" applyFont="1"/>
    <xf numFmtId="4" fontId="4" fillId="0" borderId="5" xfId="0" applyNumberFormat="1" applyFont="1" applyBorder="1"/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/>
    <xf numFmtId="4" fontId="3" fillId="0" borderId="0" xfId="0" applyNumberFormat="1" applyFont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3" borderId="0" xfId="0" applyFont="1" applyFill="1"/>
    <xf numFmtId="4" fontId="4" fillId="3" borderId="0" xfId="0" applyNumberFormat="1" applyFont="1" applyFill="1"/>
    <xf numFmtId="3" fontId="4" fillId="3" borderId="0" xfId="0" applyNumberFormat="1" applyFont="1" applyFill="1"/>
    <xf numFmtId="3" fontId="4" fillId="3" borderId="5" xfId="0" applyNumberFormat="1" applyFont="1" applyFill="1" applyBorder="1"/>
    <xf numFmtId="0" fontId="4" fillId="4" borderId="4" xfId="0" applyFont="1" applyFill="1" applyBorder="1"/>
    <xf numFmtId="0" fontId="4" fillId="4" borderId="0" xfId="0" applyFont="1" applyFill="1"/>
    <xf numFmtId="4" fontId="4" fillId="4" borderId="0" xfId="0" applyNumberFormat="1" applyFont="1" applyFill="1"/>
    <xf numFmtId="4" fontId="4" fillId="4" borderId="5" xfId="0" applyNumberFormat="1" applyFont="1" applyFill="1" applyBorder="1"/>
    <xf numFmtId="0" fontId="4" fillId="3" borderId="4" xfId="0" applyFont="1" applyFill="1" applyBorder="1"/>
    <xf numFmtId="164" fontId="4" fillId="3" borderId="0" xfId="0" applyNumberFormat="1" applyFont="1" applyFill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vertical="center" wrapText="1"/>
    </xf>
    <xf numFmtId="164" fontId="3" fillId="3" borderId="6" xfId="0" applyNumberFormat="1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vertical="center" wrapText="1"/>
    </xf>
    <xf numFmtId="0" fontId="3" fillId="2" borderId="8" xfId="0" applyFont="1" applyFill="1" applyBorder="1"/>
    <xf numFmtId="0" fontId="3" fillId="2" borderId="9" xfId="0" applyFont="1" applyFill="1" applyBorder="1"/>
    <xf numFmtId="164" fontId="3" fillId="2" borderId="9" xfId="0" applyNumberFormat="1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mEuropea\PUBLICATIONS%20OFFICE\OPD18%20-%20DG%20HR%20Environmental%20Statement%20Annual%20Review%202024\00%20-%20Initial%20Data\Verifications_edits_29112024\ES2024%20Reporting%20for%202023_verification%20edits_v2.xlsx" TargetMode="External"/><Relationship Id="rId1" Type="http://schemas.openxmlformats.org/officeDocument/2006/relationships/externalLinkPath" Target="/ComEuropea/PUBLICATIONS%20OFFICE/OPD18%20-%20DG%20HR%20Environmental%20Statement%20Annual%20Review%202024/00%20-%20Initial%20Data/Verifications_edits_29112024/ES2024%20Reporting%20for%202023_verification%20edit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status"/>
      <sheetName val="Cover"/>
      <sheetName val="Index"/>
      <sheetName val="1 Intro bkgrd"/>
      <sheetName val="2 Aspects indics targs"/>
      <sheetName val="3 CF overview"/>
      <sheetName val="4 CF Energ bldgs"/>
      <sheetName val="5 CF Mobility"/>
      <sheetName val="6 CF other "/>
      <sheetName val="7 Green circ econ "/>
      <sheetName val="8 Biodiv food"/>
      <sheetName val="9 Staff particip &amp; comm"/>
      <sheetName val="10 Legal &amp; emerg"/>
      <sheetName val="11 Wat pap cost etc "/>
      <sheetName val="12 Lessons future"/>
      <sheetName val="Cover Annexes"/>
      <sheetName val="Annex 1 Bldg energy"/>
      <sheetName val="Annex 2 Waste "/>
      <sheetName val="Annex 3 Fixed IT BLDG"/>
      <sheetName val="Annex 4 Refrig"/>
      <sheetName val="Annex 5 Biod Food SC Paper"/>
      <sheetName val="Annex 6 GPP costs"/>
      <sheetName val="Annex 7 Fleet_Travel"/>
      <sheetName val="Annex 8 Telework"/>
      <sheetName val="Annex 9 Scope by site"/>
      <sheetName val="Annex 10 CF by site"/>
      <sheetName val="DATA ONLY NO TRANSLATE"/>
      <sheetName val="GAAP - Annex 3 Site Targets"/>
      <sheetName val="GAAP - Annex 4 Consolid targets"/>
      <sheetName val="GAAP summ tables"/>
      <sheetName val="GAAP 2024 not use"/>
      <sheetName val="Factors"/>
      <sheetName val="EF SOURCES 2023"/>
      <sheetName val="CF audit"/>
      <sheetName val="Annex IV comp"/>
      <sheetName val="CF_Calcs_by_yea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32">
          <cell r="R432">
            <v>561</v>
          </cell>
          <cell r="S432">
            <v>561</v>
          </cell>
          <cell r="T432">
            <v>561</v>
          </cell>
          <cell r="U432">
            <v>561</v>
          </cell>
          <cell r="V432">
            <v>561</v>
          </cell>
          <cell r="W432">
            <v>561</v>
          </cell>
        </row>
        <row r="436">
          <cell r="R436">
            <v>1180</v>
          </cell>
          <cell r="S436">
            <v>1180</v>
          </cell>
          <cell r="T436">
            <v>1180</v>
          </cell>
          <cell r="U436">
            <v>1180</v>
          </cell>
          <cell r="V436">
            <v>1180</v>
          </cell>
          <cell r="W436">
            <v>1180</v>
          </cell>
        </row>
        <row r="448">
          <cell r="R448">
            <v>110</v>
          </cell>
          <cell r="S448">
            <v>110</v>
          </cell>
          <cell r="T448">
            <v>170</v>
          </cell>
          <cell r="U448">
            <v>170</v>
          </cell>
          <cell r="V448">
            <v>170</v>
          </cell>
          <cell r="W448">
            <v>170</v>
          </cell>
        </row>
        <row r="452">
          <cell r="R452">
            <v>110</v>
          </cell>
          <cell r="S452">
            <v>110</v>
          </cell>
          <cell r="T452">
            <v>110</v>
          </cell>
          <cell r="U452">
            <v>110</v>
          </cell>
          <cell r="V452">
            <v>110</v>
          </cell>
          <cell r="W452">
            <v>110</v>
          </cell>
        </row>
      </sheetData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" sqref="D1:D1048576"/>
    </sheetView>
  </sheetViews>
  <sheetFormatPr baseColWidth="10" defaultColWidth="9.140625" defaultRowHeight="15" x14ac:dyDescent="0.25"/>
  <cols>
    <col min="1" max="1" width="87.140625" customWidth="1"/>
    <col min="4" max="4" width="24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1</v>
      </c>
      <c r="B2" s="4"/>
      <c r="C2" s="5"/>
      <c r="D2" s="6" t="s">
        <v>2</v>
      </c>
      <c r="E2" s="7">
        <v>2018</v>
      </c>
      <c r="F2" s="7">
        <v>2019</v>
      </c>
      <c r="G2" s="7">
        <v>2020</v>
      </c>
      <c r="H2" s="7">
        <v>2021</v>
      </c>
      <c r="I2" s="7">
        <v>2022</v>
      </c>
      <c r="J2" s="8">
        <v>2023</v>
      </c>
    </row>
    <row r="3" spans="1:10" x14ac:dyDescent="0.25">
      <c r="A3" s="9" t="s">
        <v>3</v>
      </c>
      <c r="B3" s="10"/>
      <c r="C3" s="10"/>
      <c r="D3" s="10"/>
      <c r="E3" s="11">
        <v>18</v>
      </c>
      <c r="F3" s="11">
        <v>18</v>
      </c>
      <c r="G3" s="11">
        <v>18</v>
      </c>
      <c r="H3" s="11">
        <v>18</v>
      </c>
      <c r="I3" s="11">
        <v>18</v>
      </c>
      <c r="J3" s="12">
        <v>18</v>
      </c>
    </row>
    <row r="4" spans="1:10" x14ac:dyDescent="0.25">
      <c r="A4" s="13" t="s">
        <v>4</v>
      </c>
      <c r="B4" s="14"/>
      <c r="C4" s="15"/>
      <c r="D4" s="15"/>
      <c r="E4" s="16">
        <f>E3*[1]Factors!R$432/1000</f>
        <v>10.098000000000001</v>
      </c>
      <c r="F4" s="16">
        <f>F3*[1]Factors!S$432/1000</f>
        <v>10.098000000000001</v>
      </c>
      <c r="G4" s="16">
        <f>G3*[1]Factors!T$432/1000</f>
        <v>10.098000000000001</v>
      </c>
      <c r="H4" s="16">
        <f>H3*[1]Factors!U$432/1000</f>
        <v>10.098000000000001</v>
      </c>
      <c r="I4" s="16">
        <f>I3*[1]Factors!V$432/1000</f>
        <v>10.098000000000001</v>
      </c>
      <c r="J4" s="17">
        <f>J3*[1]Factors!W$432/1000</f>
        <v>10.098000000000001</v>
      </c>
    </row>
    <row r="5" spans="1:10" x14ac:dyDescent="0.25">
      <c r="A5" s="18" t="s">
        <v>5</v>
      </c>
      <c r="B5" s="19"/>
      <c r="C5" s="19"/>
      <c r="D5" s="19"/>
      <c r="E5" s="20">
        <v>7.63</v>
      </c>
      <c r="F5" s="20">
        <v>7.63</v>
      </c>
      <c r="G5" s="20">
        <v>7.63</v>
      </c>
      <c r="H5" s="20">
        <v>7.63</v>
      </c>
      <c r="I5" s="20">
        <v>7.63</v>
      </c>
      <c r="J5" s="21">
        <v>7.63</v>
      </c>
    </row>
    <row r="6" spans="1:10" ht="25.5" x14ac:dyDescent="0.25">
      <c r="A6" s="22" t="s">
        <v>4</v>
      </c>
      <c r="B6" s="23"/>
      <c r="C6" s="24"/>
      <c r="D6" s="24"/>
      <c r="E6" s="25">
        <f>E5*[1]Factors!R$436/1000</f>
        <v>9.0033999999999992</v>
      </c>
      <c r="F6" s="25">
        <f>F5*[1]Factors!S$436/1000</f>
        <v>9.0033999999999992</v>
      </c>
      <c r="G6" s="25">
        <f>G5*[1]Factors!T$436/1000</f>
        <v>9.0033999999999992</v>
      </c>
      <c r="H6" s="25">
        <f>H5*[1]Factors!U$436/1000</f>
        <v>9.0033999999999992</v>
      </c>
      <c r="I6" s="25">
        <f>I5*[1]Factors!V$436/1000</f>
        <v>9.0033999999999992</v>
      </c>
      <c r="J6" s="26">
        <f>J5*[1]Factors!W$436/1000</f>
        <v>9.0033999999999992</v>
      </c>
    </row>
    <row r="7" spans="1:10" x14ac:dyDescent="0.25">
      <c r="A7" s="45" t="s">
        <v>6</v>
      </c>
      <c r="B7" s="46"/>
      <c r="C7" s="46"/>
      <c r="D7" s="27"/>
      <c r="E7" s="28">
        <v>0</v>
      </c>
      <c r="F7" s="29">
        <v>1017.6511400000001</v>
      </c>
      <c r="G7" s="29">
        <v>1125.76127</v>
      </c>
      <c r="H7" s="29">
        <v>1178.4240600000001</v>
      </c>
      <c r="I7" s="29">
        <v>1320.7399600000001</v>
      </c>
      <c r="J7" s="30">
        <v>1666.53934</v>
      </c>
    </row>
    <row r="8" spans="1:10" x14ac:dyDescent="0.25">
      <c r="A8" s="13" t="s">
        <v>4</v>
      </c>
      <c r="B8" s="14"/>
      <c r="C8" s="15"/>
      <c r="D8" s="15"/>
      <c r="E8" s="16">
        <f>E7*[1]Factors!R$448/1000</f>
        <v>0</v>
      </c>
      <c r="F8" s="16">
        <f>F7*[1]Factors!S$448/1000</f>
        <v>111.94162540000001</v>
      </c>
      <c r="G8" s="16">
        <f>G7*[1]Factors!T$448/1000</f>
        <v>191.3794159</v>
      </c>
      <c r="H8" s="16">
        <f>H7*[1]Factors!U$448/1000</f>
        <v>200.33209020000001</v>
      </c>
      <c r="I8" s="16">
        <f>I7*[1]Factors!V$448/1000</f>
        <v>224.52579320000001</v>
      </c>
      <c r="J8" s="17">
        <f>J7*[1]Factors!W$448/1000</f>
        <v>283.31168780000002</v>
      </c>
    </row>
    <row r="9" spans="1:10" ht="29.25" customHeight="1" x14ac:dyDescent="0.25">
      <c r="A9" s="31" t="s">
        <v>7</v>
      </c>
      <c r="B9" s="32"/>
      <c r="C9" s="32"/>
      <c r="D9" s="32"/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4"/>
    </row>
    <row r="10" spans="1:10" ht="25.5" x14ac:dyDescent="0.25">
      <c r="A10" s="22" t="s">
        <v>4</v>
      </c>
      <c r="B10" s="23"/>
      <c r="C10" s="24"/>
      <c r="D10" s="24"/>
      <c r="E10" s="25">
        <f>E9*[1]Factors!R$452/1000</f>
        <v>0</v>
      </c>
      <c r="F10" s="25">
        <f>F9*[1]Factors!S$452/1000</f>
        <v>0</v>
      </c>
      <c r="G10" s="25">
        <f>G9*[1]Factors!T$452/1000</f>
        <v>0</v>
      </c>
      <c r="H10" s="25">
        <f>H9*[1]Factors!U$452/1000</f>
        <v>0</v>
      </c>
      <c r="I10" s="25">
        <f>I9*[1]Factors!V$452/1000</f>
        <v>0</v>
      </c>
      <c r="J10" s="26">
        <f>J9*[1]Factors!W$452/1000</f>
        <v>0</v>
      </c>
    </row>
    <row r="11" spans="1:10" x14ac:dyDescent="0.25">
      <c r="A11" s="35" t="s">
        <v>8</v>
      </c>
      <c r="B11" s="27"/>
      <c r="C11" s="27"/>
      <c r="D11" s="27"/>
      <c r="E11" s="36">
        <v>7</v>
      </c>
      <c r="F11" s="29">
        <v>510.24545000000001</v>
      </c>
      <c r="G11" s="29">
        <v>392.12826000000001</v>
      </c>
      <c r="H11" s="29">
        <v>588.38535000000002</v>
      </c>
      <c r="I11" s="29">
        <v>576.10470999999995</v>
      </c>
      <c r="J11" s="30">
        <v>636.49009000000001</v>
      </c>
    </row>
    <row r="12" spans="1:10" x14ac:dyDescent="0.25">
      <c r="A12" s="13" t="s">
        <v>4</v>
      </c>
      <c r="B12" s="14"/>
      <c r="C12" s="37"/>
      <c r="D12" s="37"/>
      <c r="E12" s="38">
        <f>E11*[1]Factors!R$448/1000</f>
        <v>0.77</v>
      </c>
      <c r="F12" s="39">
        <f>F11*[1]Factors!S$448/1000</f>
        <v>56.126999499999997</v>
      </c>
      <c r="G12" s="39">
        <f>G11*[1]Factors!T$448/1000</f>
        <v>66.661804199999992</v>
      </c>
      <c r="H12" s="39">
        <f>H11*[1]Factors!U$448/1000</f>
        <v>100.0255095</v>
      </c>
      <c r="I12" s="39">
        <f>I11*[1]Factors!V$448/1000</f>
        <v>97.937800699999997</v>
      </c>
      <c r="J12" s="40">
        <f>J11*[1]Factors!W$448/1000</f>
        <v>108.2033153</v>
      </c>
    </row>
    <row r="13" spans="1:10" x14ac:dyDescent="0.25">
      <c r="A13" s="41" t="s">
        <v>9</v>
      </c>
      <c r="B13" s="42"/>
      <c r="C13" s="42"/>
      <c r="D13" s="42"/>
      <c r="E13" s="43">
        <f t="shared" ref="E13:J13" si="0">+SUM(E4,E6,E8,E10,E12)</f>
        <v>19.871399999999998</v>
      </c>
      <c r="F13" s="43">
        <f t="shared" si="0"/>
        <v>187.17002489999999</v>
      </c>
      <c r="G13" s="43">
        <f t="shared" si="0"/>
        <v>277.14262009999999</v>
      </c>
      <c r="H13" s="43">
        <f t="shared" si="0"/>
        <v>319.45899969999999</v>
      </c>
      <c r="I13" s="43">
        <f t="shared" si="0"/>
        <v>341.56499389999999</v>
      </c>
      <c r="J13" s="44">
        <f t="shared" si="0"/>
        <v>410.61640310000001</v>
      </c>
    </row>
  </sheetData>
  <mergeCells count="1">
    <mergeCell ref="A7:C7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D5C8A78-F3D1-4F39-9D75-280376583E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Hoja1!E3:J3</xm:f>
              <xm:sqref>D3</xm:sqref>
            </x14:sparkline>
            <x14:sparkline>
              <xm:f>Hoja1!E4:J4</xm:f>
              <xm:sqref>D4</xm:sqref>
            </x14:sparkline>
            <x14:sparkline>
              <xm:f>Hoja1!E5:J5</xm:f>
              <xm:sqref>D5</xm:sqref>
            </x14:sparkline>
            <x14:sparkline>
              <xm:f>Hoja1!E6:J6</xm:f>
              <xm:sqref>D6</xm:sqref>
            </x14:sparkline>
            <x14:sparkline>
              <xm:f>Hoja1!E7:J7</xm:f>
              <xm:sqref>D7</xm:sqref>
            </x14:sparkline>
            <x14:sparkline>
              <xm:f>Hoja1!E8:J8</xm:f>
              <xm:sqref>D8</xm:sqref>
            </x14:sparkline>
            <x14:sparkline>
              <xm:f>Hoja1!E9:J9</xm:f>
              <xm:sqref>D9</xm:sqref>
            </x14:sparkline>
            <x14:sparkline>
              <xm:f>Hoja1!E10:J10</xm:f>
              <xm:sqref>D10</xm:sqref>
            </x14:sparkline>
            <x14:sparkline>
              <xm:f>Hoja1!E11:J11</xm:f>
              <xm:sqref>D11</xm:sqref>
            </x14:sparkline>
            <x14:sparkline>
              <xm:f>Hoja1!E12:J12</xm:f>
              <xm:sqref>D12</xm:sqref>
            </x14:sparkline>
            <x14:sparkline>
              <xm:f>Hoja1!E13:J13</xm:f>
              <xm:sqref>D13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2024-12-09T10:38:17Z</dcterms:modified>
</cp:coreProperties>
</file>